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17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<sst xmlns="http://schemas.openxmlformats.org/spreadsheetml/2006/main" count="220" uniqueCount="111">
  <si>
    <t>Ft/hó</t>
  </si>
  <si>
    <t>Ft/év</t>
  </si>
  <si>
    <t>Ft/ 1/4 év</t>
  </si>
  <si>
    <t>Ft/félév</t>
  </si>
  <si>
    <t>E-Szoftverfejlesztő Kft ( Kataszteri program rendszerkövetés)</t>
  </si>
  <si>
    <t>Ft</t>
  </si>
  <si>
    <t>Szerződések alapján fizetendő összesen :</t>
  </si>
  <si>
    <t>Szoftverbeszerzések:</t>
  </si>
  <si>
    <t>Számítástechnikai alkatrészek beszerzése :</t>
  </si>
  <si>
    <t>Számítástechnikai karbantartás, kisjavítások :</t>
  </si>
  <si>
    <t>Festékpatron, nyomtató kellékek beszerzése :</t>
  </si>
  <si>
    <t>Fejlesztések, beszerzések, hardver szoftver, irodatechnika</t>
  </si>
  <si>
    <t>Mobiltelefonok költségei :</t>
  </si>
  <si>
    <t>Nyomtatók használatából származtatott költségek :</t>
  </si>
  <si>
    <t>Színes nyomatok várható költsége (20.000 oldal)</t>
  </si>
  <si>
    <t>TERC  Kft (TERC V.I.P. Bronz Time költségvetéskészítő)</t>
  </si>
  <si>
    <t>Várható informatikai kiadások (alkatrészek, kellékek, karbantartások)</t>
  </si>
  <si>
    <t>Fekete - Fehér nyomatok várható költsége (300.000 oldal)</t>
  </si>
  <si>
    <t>KIMERA PLUSZ Kft (Szoc., Népesség ált díj)</t>
  </si>
  <si>
    <t>( várható cserékre, frissítésekre az előző évek tapasztalatai alapján)</t>
  </si>
  <si>
    <t>Irodai tervezett kiadások</t>
  </si>
  <si>
    <t>TAKARNET igazolvány</t>
  </si>
  <si>
    <t>Complex Döntvénytár</t>
  </si>
  <si>
    <t xml:space="preserve">Complex HR </t>
  </si>
  <si>
    <t>5 licensz</t>
  </si>
  <si>
    <t>Coriolis Kft (Szoftverkövetés átalánydíj+kib önkadó)</t>
  </si>
  <si>
    <t>Szerver bérlés (Prodius + Jogtár + Linux kiváltása)</t>
  </si>
  <si>
    <t>WINPA postaprogram</t>
  </si>
  <si>
    <t>E-Szoftverfejlesztő Kft  (EPER pénzügyi rendszer szoftverkövetés)</t>
  </si>
  <si>
    <t>Gyakoriság szerint</t>
  </si>
  <si>
    <t>Éves költség</t>
  </si>
  <si>
    <t>Plotter</t>
  </si>
  <si>
    <t>Vezetékes telefon költségei :</t>
  </si>
  <si>
    <t>( várható készülék cserékre, az előző évek tapasztalatai alapján)</t>
  </si>
  <si>
    <t>( Igazolvány bővítés/megújítás költsége)</t>
  </si>
  <si>
    <t>Összesen :</t>
  </si>
  <si>
    <t>Új Önkormányzat Jogtár Plusz</t>
  </si>
  <si>
    <t>2 licensz</t>
  </si>
  <si>
    <t>Levelező rendszer</t>
  </si>
  <si>
    <t>Eközig ZRt - Visual Regiszter (Népesség)</t>
  </si>
  <si>
    <t>(Aljegyző)</t>
  </si>
  <si>
    <t>Globomax Kft (Mikrovoks átalánydíj)</t>
  </si>
  <si>
    <t>SMS szerver</t>
  </si>
  <si>
    <t>(hálózat kiesés elkerülése, alapvető fontosságú, hogy legyen tartalék.)</t>
  </si>
  <si>
    <t>Munkaügyi iratmintatár</t>
  </si>
  <si>
    <t>Asztali szgép</t>
  </si>
  <si>
    <t>Bohács Beáta</t>
  </si>
  <si>
    <t>Verőczené Bíró Mónika</t>
  </si>
  <si>
    <t>Monitor</t>
  </si>
  <si>
    <t>Bodóné Ceglédi Éva</t>
  </si>
  <si>
    <t>Nyomtató</t>
  </si>
  <si>
    <t>Szántóné Pap Erzsébet</t>
  </si>
  <si>
    <t>Műszakra Erikáékhoz</t>
  </si>
  <si>
    <t>6 embernek van 3 gép</t>
  </si>
  <si>
    <t>Műszakra Erikáékhoz lapfordítós</t>
  </si>
  <si>
    <t>Bogáncs Kft (Rendelkezésre állás)</t>
  </si>
  <si>
    <t>Izsó Gabriella</t>
  </si>
  <si>
    <t>2 db 48 portos 10/100/1000 managelhető switch</t>
  </si>
  <si>
    <t>Nagy Nyomtató Iktató</t>
  </si>
  <si>
    <t>Adó csekk nyomtató</t>
  </si>
  <si>
    <t>Meglevő Szerződések /bevállalt költségek/</t>
  </si>
  <si>
    <t>Önkormányzati kiadások</t>
  </si>
  <si>
    <t>Önkormányzati ASP</t>
  </si>
  <si>
    <t>I. A 2018. ÉVI INFORMATIKAI, IRODATECHNIKAI, EGYÉB KOMMUNIKÁCIÓS ESZKÖZÖK KÖLTSÉGVETÉSI TERVEZETE</t>
  </si>
  <si>
    <t>East telekom (Digitális telefonalközpont javítása, karbantartása )</t>
  </si>
  <si>
    <t>East telekom (Digitális telefonalközpont )</t>
  </si>
  <si>
    <t>2018.05. lejár</t>
  </si>
  <si>
    <t>Számviteli Rendszer Kft (Rendeletek és határozatok nyilvántartó programja)</t>
  </si>
  <si>
    <t>Számviteli Rendszer Kft (Projektnyilvántartó modul)</t>
  </si>
  <si>
    <t>Konturprint (NOD rendszerkövetési szerződés)</t>
  </si>
  <si>
    <t>Typographic Kft (Szocialis Konica C223)</t>
  </si>
  <si>
    <t>Typographic Kft (Polgármesteri titk. Konica C220 helyett csere 280)</t>
  </si>
  <si>
    <t>2018.07. lejár</t>
  </si>
  <si>
    <t>Typographic Kft (II. emelet folyosó Konica C220)</t>
  </si>
  <si>
    <t>2019.01. lejár</t>
  </si>
  <si>
    <t>Typographic Kft (I. emelet folyosó Konica C280)</t>
  </si>
  <si>
    <t>2019.03. lejár</t>
  </si>
  <si>
    <t>Typographic Kft (Projekt iroda Konica C280)</t>
  </si>
  <si>
    <t>BISNODE PartnerControl és Monitoring Szolgáltatás</t>
  </si>
  <si>
    <t>Asztali számítógép</t>
  </si>
  <si>
    <t>Kis nyomtató</t>
  </si>
  <si>
    <t>Duplexes nyomtató</t>
  </si>
  <si>
    <t>LED monitor</t>
  </si>
  <si>
    <t>Laptop</t>
  </si>
  <si>
    <t>db</t>
  </si>
  <si>
    <t>Pénzügyi iroda nagyteljesítményűá nyomtató ASP</t>
  </si>
  <si>
    <t>G62 Pituk János XP-s gép csere</t>
  </si>
  <si>
    <t>G70 Pituk Utalásra használt XP-s gép.</t>
  </si>
  <si>
    <t>G36 Adó Iktató kapcsolati gép!!</t>
  </si>
  <si>
    <t>G31 Zimán Edit elavult lassú</t>
  </si>
  <si>
    <t>G76 Deák Gergő többször javított</t>
  </si>
  <si>
    <t>Kovács Sándor építésügy</t>
  </si>
  <si>
    <t>---------</t>
  </si>
  <si>
    <t>G05 Ádám</t>
  </si>
  <si>
    <t>Magoss Ágnes</t>
  </si>
  <si>
    <t>HP1022 lassú</t>
  </si>
  <si>
    <t>Műszaki iroda Bizhub 210 helyett C223</t>
  </si>
  <si>
    <t>-------</t>
  </si>
  <si>
    <t>maradna a műszakon a régi XP-s helyett</t>
  </si>
  <si>
    <t>Szántóné Papp E</t>
  </si>
  <si>
    <t>Utaló gép 49 szoba</t>
  </si>
  <si>
    <t>Adó csoport Bizhub 210 helyett</t>
  </si>
  <si>
    <t>Folyosó 3. emeleten</t>
  </si>
  <si>
    <t xml:space="preserve">Szilvike, </t>
  </si>
  <si>
    <t>Linux szerver kiváltása</t>
  </si>
  <si>
    <t>MIKROWOKS</t>
  </si>
  <si>
    <t>Mikrofon álvány, vászon projektorhoz</t>
  </si>
  <si>
    <t>NOD32 megújítás</t>
  </si>
  <si>
    <t>tervezet</t>
  </si>
  <si>
    <t>Digitális aláírás bevezetés, megújítás</t>
  </si>
  <si>
    <t>Internet sávszélesség bővítése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</si>
</sst>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0" fontId="2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="74" zoomScaleNormal="74" zoomScalePageLayoutView="0" workbookViewId="0" topLeftCell="A25">
      <selection activeCell="K36" sqref="K36"/>
    </sheetView>
  </sheetViews>
  <sheetFormatPr defaultColWidth="9.140625" defaultRowHeight="15"/>
  <cols>
    <col min="1" max="1" width="3.7109375" style="5" customWidth="1"/>
    <col min="2" max="11" width="9.421875" style="4" customWidth="1"/>
    <col min="12" max="12" width="8.7109375" style="4" customWidth="1"/>
    <col min="13" max="13" width="10.7109375" style="4" customWidth="1"/>
    <col min="14" max="14" width="12.140625" style="4" customWidth="1"/>
    <col min="15" max="15" width="6.00390625" style="4" bestFit="1" customWidth="1"/>
    <col min="16" max="16384" width="9.140625" style="4" customWidth="1"/>
  </cols>
  <sheetData>
    <row r="1" spans="1:15" ht="15" customHeight="1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23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0:13" ht="15" customHeight="1" thickBot="1">
      <c r="J5" s="42"/>
      <c r="K5" s="42"/>
      <c r="L5" s="42"/>
      <c r="M5" s="42"/>
    </row>
    <row r="6" spans="1:15" ht="24.75" customHeight="1" thickBot="1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5"/>
      <c r="K6" s="25" t="s">
        <v>29</v>
      </c>
      <c r="L6" s="24"/>
      <c r="M6" s="25"/>
      <c r="N6" s="25" t="s">
        <v>30</v>
      </c>
      <c r="O6" s="26"/>
    </row>
    <row r="7" spans="1:14" ht="15" customHeight="1">
      <c r="A7" s="6"/>
      <c r="M7" s="7"/>
      <c r="N7" s="7"/>
    </row>
    <row r="8" spans="1:15" ht="21.75" customHeight="1">
      <c r="A8" s="19"/>
      <c r="B8" s="1" t="s">
        <v>18</v>
      </c>
      <c r="C8" s="1"/>
      <c r="D8" s="1"/>
      <c r="E8" s="1"/>
      <c r="F8" s="1"/>
      <c r="G8" s="1"/>
      <c r="K8" s="20">
        <v>56750</v>
      </c>
      <c r="L8" s="21" t="s">
        <v>0</v>
      </c>
      <c r="N8" s="20">
        <f>K8*12</f>
        <v>681000</v>
      </c>
      <c r="O8" s="21" t="s">
        <v>1</v>
      </c>
    </row>
    <row r="9" spans="1:15" ht="21.75" customHeight="1">
      <c r="A9" s="19"/>
      <c r="B9" s="1" t="s">
        <v>25</v>
      </c>
      <c r="C9" s="1"/>
      <c r="D9" s="1"/>
      <c r="E9" s="1"/>
      <c r="F9" s="1"/>
      <c r="G9" s="1"/>
      <c r="K9" s="20">
        <v>40550</v>
      </c>
      <c r="L9" s="21" t="s">
        <v>0</v>
      </c>
      <c r="N9" s="20">
        <f>K9*12</f>
        <v>486600</v>
      </c>
      <c r="O9" s="21" t="s">
        <v>1</v>
      </c>
    </row>
    <row r="10" spans="1:15" ht="21.75" customHeight="1">
      <c r="A10" s="19"/>
      <c r="B10" s="1" t="s">
        <v>65</v>
      </c>
      <c r="C10" s="1"/>
      <c r="D10" s="1"/>
      <c r="E10" s="1"/>
      <c r="F10" s="1"/>
      <c r="G10" s="1"/>
      <c r="H10" s="4" t="s">
        <v>66</v>
      </c>
      <c r="K10" s="20">
        <v>130000</v>
      </c>
      <c r="L10" s="21" t="s">
        <v>0</v>
      </c>
      <c r="N10" s="22">
        <f>K10*5</f>
        <v>650000</v>
      </c>
      <c r="O10" s="21" t="s">
        <v>1</v>
      </c>
    </row>
    <row r="11" spans="1:15" ht="21.75" customHeight="1">
      <c r="A11" s="19"/>
      <c r="B11" s="1" t="s">
        <v>64</v>
      </c>
      <c r="C11" s="1"/>
      <c r="D11" s="1"/>
      <c r="E11" s="1"/>
      <c r="F11" s="1"/>
      <c r="G11" s="1"/>
      <c r="K11" s="20">
        <v>31750</v>
      </c>
      <c r="L11" s="21" t="s">
        <v>0</v>
      </c>
      <c r="N11" s="20">
        <f>K11*12</f>
        <v>381000</v>
      </c>
      <c r="O11" s="21" t="s">
        <v>1</v>
      </c>
    </row>
    <row r="12" spans="1:15" ht="21.75" customHeight="1">
      <c r="A12" s="19"/>
      <c r="B12" s="1" t="s">
        <v>110</v>
      </c>
      <c r="C12" s="1"/>
      <c r="D12" s="1"/>
      <c r="E12" s="1"/>
      <c r="F12" s="1"/>
      <c r="G12" s="1"/>
      <c r="H12" s="4" t="s">
        <v>108</v>
      </c>
      <c r="K12" s="20">
        <v>15000</v>
      </c>
      <c r="L12" s="21" t="s">
        <v>0</v>
      </c>
      <c r="N12" s="20">
        <f>K12*12</f>
        <v>180000</v>
      </c>
      <c r="O12" s="21" t="s">
        <v>1</v>
      </c>
    </row>
    <row r="13" spans="1:15" ht="21.75" customHeight="1">
      <c r="A13" s="19"/>
      <c r="B13" s="1" t="s">
        <v>41</v>
      </c>
      <c r="K13" s="20">
        <v>99210</v>
      </c>
      <c r="L13" s="21" t="s">
        <v>2</v>
      </c>
      <c r="N13" s="20">
        <f>K13*4</f>
        <v>396840</v>
      </c>
      <c r="O13" s="4" t="s">
        <v>1</v>
      </c>
    </row>
    <row r="14" spans="1:15" ht="21.75" customHeight="1">
      <c r="A14" s="19"/>
      <c r="B14" s="1" t="s">
        <v>4</v>
      </c>
      <c r="C14" s="1"/>
      <c r="D14" s="1"/>
      <c r="E14" s="1"/>
      <c r="F14" s="1"/>
      <c r="G14" s="1"/>
      <c r="K14" s="20">
        <v>135660</v>
      </c>
      <c r="L14" s="21" t="s">
        <v>1</v>
      </c>
      <c r="N14" s="20">
        <f>K14*1</f>
        <v>135660</v>
      </c>
      <c r="O14" s="21" t="s">
        <v>1</v>
      </c>
    </row>
    <row r="15" spans="1:15" ht="21.75" customHeight="1">
      <c r="A15" s="19"/>
      <c r="B15" s="1" t="s">
        <v>28</v>
      </c>
      <c r="C15" s="1"/>
      <c r="D15" s="1"/>
      <c r="E15" s="1"/>
      <c r="F15" s="1"/>
      <c r="G15" s="1"/>
      <c r="K15" s="20">
        <v>87550</v>
      </c>
      <c r="L15" s="21" t="s">
        <v>2</v>
      </c>
      <c r="N15" s="20">
        <f>K15*4</f>
        <v>350200</v>
      </c>
      <c r="O15" s="21" t="s">
        <v>1</v>
      </c>
    </row>
    <row r="16" spans="1:15" ht="21.75" customHeight="1">
      <c r="A16" s="19"/>
      <c r="B16" s="1" t="s">
        <v>15</v>
      </c>
      <c r="C16" s="1"/>
      <c r="D16" s="1"/>
      <c r="E16" s="1"/>
      <c r="F16" s="1"/>
      <c r="G16" s="1"/>
      <c r="K16" s="20">
        <v>35000</v>
      </c>
      <c r="L16" s="21" t="s">
        <v>3</v>
      </c>
      <c r="N16" s="20">
        <f>K16*2</f>
        <v>70000</v>
      </c>
      <c r="O16" s="21" t="s">
        <v>1</v>
      </c>
    </row>
    <row r="17" spans="1:15" ht="21.75" customHeight="1">
      <c r="A17" s="19"/>
      <c r="B17" s="1" t="s">
        <v>67</v>
      </c>
      <c r="C17" s="1"/>
      <c r="D17" s="1"/>
      <c r="E17" s="1"/>
      <c r="F17" s="1"/>
      <c r="G17" s="1"/>
      <c r="K17" s="20">
        <v>5350</v>
      </c>
      <c r="L17" s="21" t="s">
        <v>0</v>
      </c>
      <c r="N17" s="20">
        <f>K17*12</f>
        <v>64200</v>
      </c>
      <c r="O17" s="21" t="s">
        <v>1</v>
      </c>
    </row>
    <row r="18" spans="1:15" ht="21.75" customHeight="1">
      <c r="A18" s="19"/>
      <c r="B18" s="1" t="s">
        <v>68</v>
      </c>
      <c r="C18" s="1"/>
      <c r="D18" s="1"/>
      <c r="E18" s="1"/>
      <c r="F18" s="1"/>
      <c r="G18" s="1"/>
      <c r="K18" s="20">
        <v>5450</v>
      </c>
      <c r="L18" s="21" t="s">
        <v>0</v>
      </c>
      <c r="N18" s="20">
        <f>K18*12</f>
        <v>65400</v>
      </c>
      <c r="O18" s="21" t="s">
        <v>1</v>
      </c>
    </row>
    <row r="19" spans="1:15" ht="21.75" customHeight="1">
      <c r="A19" s="19"/>
      <c r="B19" s="1" t="s">
        <v>69</v>
      </c>
      <c r="C19" s="1"/>
      <c r="D19" s="1"/>
      <c r="E19" s="1"/>
      <c r="F19" s="1"/>
      <c r="G19" s="1"/>
      <c r="K19" s="20">
        <v>33000</v>
      </c>
      <c r="L19" s="21" t="s">
        <v>0</v>
      </c>
      <c r="N19" s="20">
        <f>K19*12</f>
        <v>396000</v>
      </c>
      <c r="O19" s="21" t="s">
        <v>1</v>
      </c>
    </row>
    <row r="20" spans="1:15" ht="21.75" customHeight="1">
      <c r="A20" s="19"/>
      <c r="B20" s="1" t="s">
        <v>36</v>
      </c>
      <c r="C20" s="1"/>
      <c r="D20" s="1"/>
      <c r="E20" s="1"/>
      <c r="F20" s="1"/>
      <c r="G20" s="1"/>
      <c r="K20" s="20">
        <v>1250000</v>
      </c>
      <c r="L20" s="21" t="s">
        <v>1</v>
      </c>
      <c r="N20" s="20">
        <f>K20*1</f>
        <v>1250000</v>
      </c>
      <c r="O20" s="21" t="s">
        <v>1</v>
      </c>
    </row>
    <row r="21" spans="1:15" ht="21.75" customHeight="1">
      <c r="A21" s="19"/>
      <c r="B21" s="1" t="s">
        <v>23</v>
      </c>
      <c r="C21" s="1"/>
      <c r="D21" s="1"/>
      <c r="F21" s="1"/>
      <c r="G21" s="1"/>
      <c r="H21" s="1" t="s">
        <v>37</v>
      </c>
      <c r="K21" s="20">
        <v>190000</v>
      </c>
      <c r="L21" s="21" t="s">
        <v>1</v>
      </c>
      <c r="N21" s="20">
        <f>K21*1</f>
        <v>190000</v>
      </c>
      <c r="O21" s="21" t="s">
        <v>1</v>
      </c>
    </row>
    <row r="22" spans="1:15" ht="21.75" customHeight="1">
      <c r="A22" s="19"/>
      <c r="B22" s="1" t="s">
        <v>22</v>
      </c>
      <c r="C22" s="1"/>
      <c r="D22" s="1"/>
      <c r="F22" s="1"/>
      <c r="G22" s="1"/>
      <c r="H22" s="1" t="s">
        <v>24</v>
      </c>
      <c r="K22" s="20">
        <v>16000</v>
      </c>
      <c r="L22" s="21" t="s">
        <v>1</v>
      </c>
      <c r="N22" s="20">
        <f>K22*1</f>
        <v>16000</v>
      </c>
      <c r="O22" s="21" t="s">
        <v>1</v>
      </c>
    </row>
    <row r="23" spans="1:15" ht="21.75" customHeight="1">
      <c r="A23" s="19"/>
      <c r="B23" s="1" t="s">
        <v>44</v>
      </c>
      <c r="C23" s="1"/>
      <c r="D23" s="1"/>
      <c r="E23" s="1"/>
      <c r="F23" s="1"/>
      <c r="G23" s="1"/>
      <c r="K23" s="20">
        <v>20000</v>
      </c>
      <c r="L23" s="21" t="s">
        <v>1</v>
      </c>
      <c r="N23" s="20">
        <f>K23*1</f>
        <v>20000</v>
      </c>
      <c r="O23" s="21" t="s">
        <v>1</v>
      </c>
    </row>
    <row r="24" spans="1:15" ht="21.75" customHeight="1">
      <c r="A24" s="19"/>
      <c r="B24" s="1" t="s">
        <v>39</v>
      </c>
      <c r="C24" s="1"/>
      <c r="D24" s="1"/>
      <c r="E24" s="1"/>
      <c r="F24" s="1"/>
      <c r="G24" s="1"/>
      <c r="K24" s="20">
        <v>260000</v>
      </c>
      <c r="L24" s="21" t="s">
        <v>1</v>
      </c>
      <c r="N24" s="20">
        <f>K24*1</f>
        <v>260000</v>
      </c>
      <c r="O24" s="21" t="s">
        <v>1</v>
      </c>
    </row>
    <row r="25" spans="1:15" ht="21.75" customHeight="1">
      <c r="A25" s="19"/>
      <c r="B25" s="1" t="s">
        <v>55</v>
      </c>
      <c r="C25" s="1"/>
      <c r="D25" s="1"/>
      <c r="E25" s="1"/>
      <c r="F25" s="1"/>
      <c r="G25" s="1"/>
      <c r="K25" s="20">
        <v>62500</v>
      </c>
      <c r="L25" s="21" t="s">
        <v>3</v>
      </c>
      <c r="N25" s="20">
        <f>K25*2</f>
        <v>125000</v>
      </c>
      <c r="O25" s="21" t="s">
        <v>1</v>
      </c>
    </row>
    <row r="26" spans="1:15" ht="21.75" customHeight="1">
      <c r="A26" s="19"/>
      <c r="B26" s="1" t="s">
        <v>26</v>
      </c>
      <c r="C26" s="1"/>
      <c r="D26" s="1"/>
      <c r="E26" s="1"/>
      <c r="F26" s="1"/>
      <c r="G26" s="1"/>
      <c r="K26" s="20">
        <v>10000</v>
      </c>
      <c r="L26" s="21" t="s">
        <v>0</v>
      </c>
      <c r="N26" s="22">
        <f aca="true" t="shared" si="0" ref="N26:N33">K26*12</f>
        <v>120000</v>
      </c>
      <c r="O26" s="21" t="s">
        <v>1</v>
      </c>
    </row>
    <row r="27" spans="1:15" ht="21.75" customHeight="1">
      <c r="A27" s="19"/>
      <c r="B27" s="1" t="s">
        <v>70</v>
      </c>
      <c r="C27" s="1"/>
      <c r="D27" s="1"/>
      <c r="E27" s="1"/>
      <c r="F27" s="1"/>
      <c r="G27" s="1"/>
      <c r="H27" s="4" t="s">
        <v>66</v>
      </c>
      <c r="K27" s="20">
        <v>32400</v>
      </c>
      <c r="L27" s="21" t="s">
        <v>0</v>
      </c>
      <c r="N27" s="20">
        <f>K27*5</f>
        <v>162000</v>
      </c>
      <c r="O27" s="21" t="s">
        <v>1</v>
      </c>
    </row>
    <row r="28" spans="1:15" ht="21.75" customHeight="1">
      <c r="A28" s="19"/>
      <c r="B28" s="1" t="s">
        <v>71</v>
      </c>
      <c r="C28" s="1"/>
      <c r="D28" s="1"/>
      <c r="E28" s="1"/>
      <c r="F28" s="1"/>
      <c r="G28" s="1"/>
      <c r="H28" s="4" t="s">
        <v>72</v>
      </c>
      <c r="K28" s="20">
        <v>34400</v>
      </c>
      <c r="L28" s="21" t="s">
        <v>0</v>
      </c>
      <c r="N28" s="20">
        <f>K28*7</f>
        <v>240800</v>
      </c>
      <c r="O28" s="21" t="s">
        <v>1</v>
      </c>
    </row>
    <row r="29" spans="1:15" ht="21.75" customHeight="1">
      <c r="A29" s="19"/>
      <c r="B29" s="1" t="s">
        <v>73</v>
      </c>
      <c r="C29" s="1"/>
      <c r="D29" s="1"/>
      <c r="E29" s="1"/>
      <c r="F29" s="1"/>
      <c r="G29" s="1"/>
      <c r="H29" s="4" t="s">
        <v>74</v>
      </c>
      <c r="K29" s="20">
        <v>25000</v>
      </c>
      <c r="L29" s="21" t="s">
        <v>0</v>
      </c>
      <c r="N29" s="20">
        <f>K29*12</f>
        <v>300000</v>
      </c>
      <c r="O29" s="21" t="s">
        <v>1</v>
      </c>
    </row>
    <row r="30" spans="1:15" ht="21.75" customHeight="1">
      <c r="A30" s="19"/>
      <c r="B30" s="1" t="s">
        <v>75</v>
      </c>
      <c r="C30" s="1"/>
      <c r="D30" s="1"/>
      <c r="E30" s="1"/>
      <c r="F30" s="1"/>
      <c r="G30" s="1"/>
      <c r="H30" s="4" t="s">
        <v>76</v>
      </c>
      <c r="K30" s="20">
        <v>40500</v>
      </c>
      <c r="L30" s="21" t="s">
        <v>0</v>
      </c>
      <c r="N30" s="20">
        <f>K30*12</f>
        <v>486000</v>
      </c>
      <c r="O30" s="21" t="s">
        <v>1</v>
      </c>
    </row>
    <row r="31" spans="1:15" ht="21.75" customHeight="1">
      <c r="A31" s="19"/>
      <c r="B31" s="1" t="s">
        <v>77</v>
      </c>
      <c r="C31" s="1"/>
      <c r="D31" s="1"/>
      <c r="E31" s="1"/>
      <c r="F31" s="1"/>
      <c r="G31" s="1"/>
      <c r="H31" s="4" t="s">
        <v>76</v>
      </c>
      <c r="K31" s="20">
        <v>33000</v>
      </c>
      <c r="L31" s="21" t="s">
        <v>0</v>
      </c>
      <c r="N31" s="20">
        <f t="shared" si="0"/>
        <v>396000</v>
      </c>
      <c r="O31" s="21" t="s">
        <v>1</v>
      </c>
    </row>
    <row r="32" spans="1:15" ht="21.75" customHeight="1">
      <c r="A32" s="19"/>
      <c r="B32" s="1" t="s">
        <v>38</v>
      </c>
      <c r="C32" s="1"/>
      <c r="D32" s="1"/>
      <c r="E32" s="1"/>
      <c r="F32" s="1"/>
      <c r="G32" s="1"/>
      <c r="K32" s="20">
        <v>125000</v>
      </c>
      <c r="L32" s="21" t="s">
        <v>0</v>
      </c>
      <c r="N32" s="20">
        <f t="shared" si="0"/>
        <v>1500000</v>
      </c>
      <c r="O32" s="21" t="s">
        <v>1</v>
      </c>
    </row>
    <row r="33" spans="1:15" ht="21.75" customHeight="1">
      <c r="A33" s="19"/>
      <c r="B33" s="1" t="s">
        <v>42</v>
      </c>
      <c r="C33" s="1"/>
      <c r="D33" s="1"/>
      <c r="E33" s="1"/>
      <c r="F33" s="1"/>
      <c r="G33" s="1"/>
      <c r="K33" s="20">
        <v>10250</v>
      </c>
      <c r="L33" s="21" t="s">
        <v>0</v>
      </c>
      <c r="N33" s="20">
        <f t="shared" si="0"/>
        <v>123000</v>
      </c>
      <c r="O33" s="21" t="s">
        <v>1</v>
      </c>
    </row>
    <row r="34" spans="1:15" ht="21.75" customHeight="1">
      <c r="A34" s="19"/>
      <c r="B34" s="1" t="s">
        <v>27</v>
      </c>
      <c r="C34" s="1"/>
      <c r="D34" s="1"/>
      <c r="E34" s="1"/>
      <c r="F34" s="1"/>
      <c r="G34" s="1"/>
      <c r="K34" s="20">
        <v>100000</v>
      </c>
      <c r="L34" s="21" t="s">
        <v>1</v>
      </c>
      <c r="N34" s="20">
        <f aca="true" t="shared" si="1" ref="N34:N39">K34*1</f>
        <v>100000</v>
      </c>
      <c r="O34" s="21" t="s">
        <v>1</v>
      </c>
    </row>
    <row r="35" spans="1:15" ht="21.75" customHeight="1">
      <c r="A35" s="19"/>
      <c r="B35" s="1" t="s">
        <v>78</v>
      </c>
      <c r="C35" s="1"/>
      <c r="D35" s="1"/>
      <c r="E35" s="1"/>
      <c r="F35" s="1"/>
      <c r="G35" s="1"/>
      <c r="K35" s="20">
        <v>900000</v>
      </c>
      <c r="L35" s="21" t="s">
        <v>1</v>
      </c>
      <c r="N35" s="20">
        <f t="shared" si="1"/>
        <v>900000</v>
      </c>
      <c r="O35" s="21" t="s">
        <v>1</v>
      </c>
    </row>
    <row r="36" spans="1:15" ht="21.75" customHeight="1">
      <c r="A36" s="19"/>
      <c r="B36" s="40" t="s">
        <v>85</v>
      </c>
      <c r="C36" s="1"/>
      <c r="D36" s="1"/>
      <c r="E36" s="1"/>
      <c r="F36" s="1"/>
      <c r="G36" s="1"/>
      <c r="H36" s="4" t="s">
        <v>108</v>
      </c>
      <c r="K36" s="20">
        <v>40000</v>
      </c>
      <c r="L36" s="21" t="s">
        <v>0</v>
      </c>
      <c r="N36" s="20">
        <f>K36*12</f>
        <v>480000</v>
      </c>
      <c r="O36" s="21" t="s">
        <v>1</v>
      </c>
    </row>
    <row r="37" spans="1:15" ht="21.75" customHeight="1">
      <c r="A37" s="19"/>
      <c r="B37" s="1" t="s">
        <v>96</v>
      </c>
      <c r="C37" s="1"/>
      <c r="D37" s="1"/>
      <c r="E37" s="1"/>
      <c r="F37" s="1"/>
      <c r="G37" s="1"/>
      <c r="H37" s="4" t="s">
        <v>108</v>
      </c>
      <c r="K37" s="20">
        <v>40000</v>
      </c>
      <c r="L37" s="21" t="s">
        <v>0</v>
      </c>
      <c r="N37" s="20">
        <f>K37*12</f>
        <v>480000</v>
      </c>
      <c r="O37" s="21" t="s">
        <v>1</v>
      </c>
    </row>
    <row r="38" spans="1:15" ht="21.75" customHeight="1">
      <c r="A38" s="19"/>
      <c r="B38" s="1" t="s">
        <v>101</v>
      </c>
      <c r="C38" s="1"/>
      <c r="D38" s="1"/>
      <c r="E38" s="1"/>
      <c r="F38" s="1"/>
      <c r="G38" s="1"/>
      <c r="H38" s="4" t="s">
        <v>108</v>
      </c>
      <c r="K38" s="20">
        <v>40000</v>
      </c>
      <c r="L38" s="21" t="s">
        <v>0</v>
      </c>
      <c r="N38" s="20">
        <f>K38*12</f>
        <v>480000</v>
      </c>
      <c r="O38" s="21" t="s">
        <v>1</v>
      </c>
    </row>
    <row r="39" spans="1:15" ht="21.75" customHeight="1">
      <c r="A39" s="19"/>
      <c r="B39" s="1" t="s">
        <v>102</v>
      </c>
      <c r="C39" s="1"/>
      <c r="D39" s="1"/>
      <c r="E39" s="1"/>
      <c r="F39" s="1"/>
      <c r="G39" s="1"/>
      <c r="H39" s="4" t="s">
        <v>108</v>
      </c>
      <c r="K39" s="20">
        <v>40000</v>
      </c>
      <c r="L39" s="21" t="s">
        <v>0</v>
      </c>
      <c r="N39" s="20">
        <f>K39*12</f>
        <v>480000</v>
      </c>
      <c r="O39" s="21" t="s">
        <v>1</v>
      </c>
    </row>
    <row r="40" spans="1:15" ht="21.75" customHeight="1">
      <c r="A40" s="19"/>
      <c r="B40" s="1"/>
      <c r="C40" s="1"/>
      <c r="D40" s="1"/>
      <c r="E40" s="1"/>
      <c r="F40" s="1"/>
      <c r="G40" s="1"/>
      <c r="H40" s="20"/>
      <c r="I40" s="1"/>
      <c r="J40" s="11" t="s">
        <v>6</v>
      </c>
      <c r="N40" s="12">
        <f>SUM(N8:N39)</f>
        <v>11965700</v>
      </c>
      <c r="O40" s="11" t="s">
        <v>5</v>
      </c>
    </row>
    <row r="41" spans="1:15" ht="21.75" customHeight="1">
      <c r="A41" s="19"/>
      <c r="B41" s="1"/>
      <c r="C41" s="1"/>
      <c r="D41" s="1"/>
      <c r="E41" s="1"/>
      <c r="F41" s="1"/>
      <c r="G41" s="1"/>
      <c r="H41" s="20"/>
      <c r="I41" s="1"/>
      <c r="J41" s="11"/>
      <c r="N41" s="12"/>
      <c r="O41" s="11"/>
    </row>
    <row r="42" spans="1:9" ht="15" customHeight="1" thickBot="1">
      <c r="A42" s="8"/>
      <c r="C42" s="1"/>
      <c r="D42" s="1"/>
      <c r="E42" s="1"/>
      <c r="F42" s="1"/>
      <c r="G42" s="1"/>
      <c r="H42" s="2"/>
      <c r="I42" s="1"/>
    </row>
    <row r="43" spans="1:15" ht="24.75" customHeight="1" thickBot="1">
      <c r="A43" s="23" t="s">
        <v>16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6"/>
    </row>
    <row r="44" spans="1:14" ht="15" customHeight="1">
      <c r="A44" s="13"/>
      <c r="N44" s="10"/>
    </row>
    <row r="45" spans="2:15" ht="21.75" customHeight="1">
      <c r="B45" s="1" t="s">
        <v>8</v>
      </c>
      <c r="C45" s="1"/>
      <c r="D45" s="1"/>
      <c r="E45" s="1"/>
      <c r="F45" s="14"/>
      <c r="G45" s="2"/>
      <c r="H45" s="2"/>
      <c r="I45" s="1"/>
      <c r="J45" s="1"/>
      <c r="K45" s="1"/>
      <c r="L45" s="1"/>
      <c r="M45" s="1"/>
      <c r="N45" s="3">
        <v>1650000</v>
      </c>
      <c r="O45" s="1" t="s">
        <v>5</v>
      </c>
    </row>
    <row r="46" spans="2:15" ht="21.75" customHeight="1">
      <c r="B46" s="1" t="s">
        <v>10</v>
      </c>
      <c r="C46" s="1"/>
      <c r="D46" s="1"/>
      <c r="E46" s="1"/>
      <c r="F46" s="14"/>
      <c r="G46" s="2"/>
      <c r="H46" s="2"/>
      <c r="I46" s="1"/>
      <c r="J46" s="1"/>
      <c r="K46" s="1"/>
      <c r="L46" s="1"/>
      <c r="M46" s="1"/>
      <c r="N46" s="3">
        <v>2000000</v>
      </c>
      <c r="O46" s="1" t="s">
        <v>5</v>
      </c>
    </row>
    <row r="47" spans="2:15" ht="21.75" customHeight="1">
      <c r="B47" s="1" t="s">
        <v>9</v>
      </c>
      <c r="C47" s="1"/>
      <c r="D47" s="1"/>
      <c r="E47" s="1"/>
      <c r="F47" s="14"/>
      <c r="G47" s="2"/>
      <c r="H47" s="2"/>
      <c r="I47" s="1"/>
      <c r="J47" s="1"/>
      <c r="K47" s="1"/>
      <c r="L47" s="1"/>
      <c r="M47" s="1"/>
      <c r="N47" s="29">
        <v>650000</v>
      </c>
      <c r="O47" s="1" t="s">
        <v>5</v>
      </c>
    </row>
    <row r="48" spans="2:15" ht="21.75" customHeight="1">
      <c r="B48" s="1"/>
      <c r="C48" s="1"/>
      <c r="D48" s="1"/>
      <c r="E48" s="1"/>
      <c r="F48" s="14"/>
      <c r="G48" s="2"/>
      <c r="H48" s="2"/>
      <c r="I48" s="1"/>
      <c r="J48" s="1"/>
      <c r="K48" s="1"/>
      <c r="M48" s="30" t="s">
        <v>35</v>
      </c>
      <c r="N48" s="31">
        <f>SUM(N45:N47)</f>
        <v>4300000</v>
      </c>
      <c r="O48" s="30" t="s">
        <v>5</v>
      </c>
    </row>
    <row r="49" spans="1:15" s="10" customFormat="1" ht="15" customHeight="1" thickBot="1">
      <c r="A49" s="6"/>
      <c r="B49" s="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3"/>
      <c r="O49" s="9"/>
    </row>
    <row r="50" spans="1:15" ht="24.75" customHeight="1" thickBot="1">
      <c r="A50" s="23" t="s">
        <v>13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6"/>
    </row>
    <row r="51" spans="3:15" ht="1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7"/>
      <c r="O51" s="1"/>
    </row>
    <row r="52" spans="2:15" ht="21.75" customHeight="1">
      <c r="B52" s="1" t="s">
        <v>17</v>
      </c>
      <c r="C52" s="1"/>
      <c r="E52" s="1"/>
      <c r="F52" s="1"/>
      <c r="G52" s="1"/>
      <c r="H52" s="1"/>
      <c r="I52" s="1"/>
      <c r="J52" s="1"/>
      <c r="K52" s="1"/>
      <c r="L52" s="1"/>
      <c r="M52" s="1"/>
      <c r="N52" s="17">
        <v>2000000</v>
      </c>
      <c r="O52" s="1" t="s">
        <v>5</v>
      </c>
    </row>
    <row r="53" spans="2:15" ht="21.75" customHeight="1">
      <c r="B53" s="1" t="s">
        <v>14</v>
      </c>
      <c r="C53" s="1"/>
      <c r="E53" s="1"/>
      <c r="F53" s="1"/>
      <c r="G53" s="1"/>
      <c r="H53" s="1"/>
      <c r="I53" s="1"/>
      <c r="J53" s="1"/>
      <c r="K53" s="1"/>
      <c r="L53" s="1"/>
      <c r="M53" s="1"/>
      <c r="N53" s="28">
        <v>1000000</v>
      </c>
      <c r="O53" s="1" t="s">
        <v>5</v>
      </c>
    </row>
    <row r="54" spans="2:15" ht="21.75" customHeight="1">
      <c r="B54" s="1"/>
      <c r="C54" s="1"/>
      <c r="E54" s="1"/>
      <c r="F54" s="1"/>
      <c r="G54" s="1"/>
      <c r="H54" s="1"/>
      <c r="I54" s="1"/>
      <c r="J54" s="1"/>
      <c r="K54" s="1"/>
      <c r="L54" s="1"/>
      <c r="M54" s="30" t="s">
        <v>35</v>
      </c>
      <c r="N54" s="32">
        <f>SUM(N52:N53)</f>
        <v>3000000</v>
      </c>
      <c r="O54" s="30" t="s">
        <v>5</v>
      </c>
    </row>
    <row r="55" spans="3:15" ht="1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7"/>
      <c r="O55" s="1"/>
    </row>
    <row r="56" spans="3:15" ht="1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7"/>
      <c r="O56" s="1"/>
    </row>
    <row r="57" spans="3:15" ht="1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7"/>
      <c r="O57" s="1"/>
    </row>
    <row r="58" spans="3:15" ht="15" customHeight="1" thickBo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7"/>
      <c r="O58" s="1"/>
    </row>
    <row r="59" spans="1:15" ht="24.75" customHeight="1" thickBot="1">
      <c r="A59" s="23" t="s">
        <v>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6"/>
    </row>
    <row r="60" spans="2:15" ht="15" customHeight="1">
      <c r="B60" s="1"/>
      <c r="C60" s="1"/>
      <c r="D60" s="1"/>
      <c r="E60" s="1"/>
      <c r="F60" s="1"/>
      <c r="G60" s="1"/>
      <c r="H60" s="2"/>
      <c r="I60" s="1"/>
      <c r="J60" s="1"/>
      <c r="K60" s="1"/>
      <c r="L60" s="1"/>
      <c r="M60" s="1"/>
      <c r="N60" s="2"/>
      <c r="O60" s="1"/>
    </row>
    <row r="61" spans="2:15" ht="21.75" customHeight="1">
      <c r="B61" s="1" t="s">
        <v>21</v>
      </c>
      <c r="C61" s="1"/>
      <c r="D61" s="1"/>
      <c r="E61" s="1"/>
      <c r="F61" s="1"/>
      <c r="G61" s="1" t="s">
        <v>34</v>
      </c>
      <c r="H61" s="2"/>
      <c r="I61" s="1"/>
      <c r="J61" s="1"/>
      <c r="K61" s="1"/>
      <c r="L61" s="1"/>
      <c r="M61" s="1"/>
      <c r="N61" s="2">
        <v>160000</v>
      </c>
      <c r="O61" s="1" t="s">
        <v>5</v>
      </c>
    </row>
    <row r="62" spans="2:15" ht="21.75" customHeight="1">
      <c r="B62" s="1" t="s">
        <v>109</v>
      </c>
      <c r="C62" s="1"/>
      <c r="D62" s="1"/>
      <c r="E62" s="1"/>
      <c r="F62" s="1"/>
      <c r="G62" s="1" t="s">
        <v>40</v>
      </c>
      <c r="H62" s="2"/>
      <c r="I62" s="1"/>
      <c r="J62" s="1"/>
      <c r="K62" s="1"/>
      <c r="L62" s="1"/>
      <c r="M62" s="1"/>
      <c r="N62" s="2">
        <v>150000</v>
      </c>
      <c r="O62" s="1" t="s">
        <v>5</v>
      </c>
    </row>
    <row r="63" spans="2:15" ht="16.5">
      <c r="B63" s="1" t="s">
        <v>107</v>
      </c>
      <c r="N63" s="2">
        <v>900000</v>
      </c>
      <c r="O63" s="1" t="s">
        <v>5</v>
      </c>
    </row>
    <row r="64" spans="9:15" ht="21.75" customHeight="1">
      <c r="I64" s="1"/>
      <c r="J64" s="1"/>
      <c r="K64" s="1"/>
      <c r="L64" s="1"/>
      <c r="M64" s="30" t="s">
        <v>35</v>
      </c>
      <c r="N64" s="33">
        <f>SUM(N61:N63)</f>
        <v>1210000</v>
      </c>
      <c r="O64" s="30" t="s">
        <v>5</v>
      </c>
    </row>
    <row r="65" spans="14:15" ht="15" customHeight="1" thickBot="1">
      <c r="N65" s="17"/>
      <c r="O65" s="1"/>
    </row>
    <row r="66" spans="1:15" ht="24.75" customHeight="1" thickBot="1">
      <c r="A66" s="23" t="s">
        <v>11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6"/>
    </row>
    <row r="67" spans="2:15" ht="21.75" customHeight="1">
      <c r="B67" s="7"/>
      <c r="N67" s="17"/>
      <c r="O67" s="1"/>
    </row>
    <row r="68" spans="2:15" ht="21.75" customHeight="1">
      <c r="B68" s="1" t="s">
        <v>57</v>
      </c>
      <c r="G68" s="1" t="s">
        <v>43</v>
      </c>
      <c r="N68" s="17">
        <v>200000</v>
      </c>
      <c r="O68" s="1" t="s">
        <v>5</v>
      </c>
    </row>
    <row r="69" spans="1:15" ht="21.75" customHeight="1">
      <c r="A69" s="18"/>
      <c r="B69" s="1" t="s">
        <v>32</v>
      </c>
      <c r="C69" s="1"/>
      <c r="D69" s="1"/>
      <c r="E69" s="1"/>
      <c r="F69" s="1"/>
      <c r="G69" s="1" t="s">
        <v>33</v>
      </c>
      <c r="I69" s="1"/>
      <c r="J69" s="1"/>
      <c r="L69" s="1"/>
      <c r="M69" s="1"/>
      <c r="N69" s="17">
        <v>300000</v>
      </c>
      <c r="O69" s="1" t="s">
        <v>5</v>
      </c>
    </row>
    <row r="70" spans="1:15" ht="21.75" customHeight="1">
      <c r="A70" s="18"/>
      <c r="B70" s="1" t="s">
        <v>12</v>
      </c>
      <c r="C70" s="1"/>
      <c r="D70" s="1"/>
      <c r="E70" s="1"/>
      <c r="F70" s="1"/>
      <c r="G70" s="1" t="s">
        <v>19</v>
      </c>
      <c r="I70" s="1"/>
      <c r="J70" s="1"/>
      <c r="L70" s="1"/>
      <c r="M70" s="1"/>
      <c r="N70" s="17">
        <v>1000000</v>
      </c>
      <c r="O70" s="1" t="s">
        <v>5</v>
      </c>
    </row>
    <row r="71" spans="1:15" ht="21.75" customHeight="1">
      <c r="A71" s="18"/>
      <c r="B71" s="1"/>
      <c r="C71" s="1"/>
      <c r="D71" s="1"/>
      <c r="E71" s="1"/>
      <c r="F71" s="1"/>
      <c r="G71" s="1"/>
      <c r="I71" s="1"/>
      <c r="J71" s="1"/>
      <c r="L71" s="1"/>
      <c r="M71" s="30" t="s">
        <v>35</v>
      </c>
      <c r="N71" s="34">
        <f>SUM(N68:N70)</f>
        <v>1500000</v>
      </c>
      <c r="O71" s="30" t="s">
        <v>5</v>
      </c>
    </row>
    <row r="72" spans="1:15" ht="21.75" customHeight="1" thickBot="1">
      <c r="A72" s="18"/>
      <c r="B72" s="1"/>
      <c r="C72" s="1"/>
      <c r="D72" s="1"/>
      <c r="E72" s="1"/>
      <c r="F72" s="1"/>
      <c r="G72" s="1"/>
      <c r="H72" s="1"/>
      <c r="I72" s="1"/>
      <c r="J72" s="1"/>
      <c r="K72" s="1"/>
      <c r="M72" s="1"/>
      <c r="N72" s="17"/>
      <c r="O72" s="1"/>
    </row>
    <row r="73" spans="1:15" ht="24.75" customHeight="1" thickBot="1">
      <c r="A73" s="23" t="s">
        <v>20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6"/>
    </row>
    <row r="74" spans="1:15" ht="21.75" customHeight="1">
      <c r="A74" s="18"/>
      <c r="B74" s="1"/>
      <c r="C74" s="1"/>
      <c r="D74" s="1"/>
      <c r="E74" s="1"/>
      <c r="F74" s="1"/>
      <c r="G74" s="1"/>
      <c r="H74" s="1"/>
      <c r="I74" s="1"/>
      <c r="J74" s="1"/>
      <c r="K74" s="1"/>
      <c r="M74" s="1"/>
      <c r="N74" s="17"/>
      <c r="O74" s="1"/>
    </row>
    <row r="75" spans="1:15" ht="21.75" customHeight="1">
      <c r="A75" s="4"/>
      <c r="B75" s="1" t="s">
        <v>31</v>
      </c>
      <c r="N75" s="17">
        <v>150000</v>
      </c>
      <c r="O75" s="4" t="s">
        <v>5</v>
      </c>
    </row>
    <row r="76" spans="1:15" ht="21.75" customHeight="1">
      <c r="A76" s="18"/>
      <c r="B76" s="1" t="s">
        <v>79</v>
      </c>
      <c r="C76" s="1"/>
      <c r="D76" s="1"/>
      <c r="E76" s="1">
        <v>11</v>
      </c>
      <c r="F76" s="1" t="s">
        <v>84</v>
      </c>
      <c r="G76" s="1"/>
      <c r="H76" s="1"/>
      <c r="I76" s="1"/>
      <c r="J76" s="38"/>
      <c r="K76" s="38"/>
      <c r="L76" s="38"/>
      <c r="M76" s="38"/>
      <c r="N76" s="17">
        <v>2200000</v>
      </c>
      <c r="O76" s="1" t="s">
        <v>5</v>
      </c>
    </row>
    <row r="77" spans="1:15" ht="21.75" customHeight="1">
      <c r="A77" s="18"/>
      <c r="B77" s="1"/>
      <c r="C77" s="1"/>
      <c r="D77" s="30" t="s">
        <v>86</v>
      </c>
      <c r="E77" s="1"/>
      <c r="F77" s="1"/>
      <c r="G77" s="1"/>
      <c r="H77" s="1"/>
      <c r="I77" s="1"/>
      <c r="J77" s="38"/>
      <c r="K77" s="38"/>
      <c r="L77" s="38"/>
      <c r="M77" s="38"/>
      <c r="N77" s="17"/>
      <c r="O77" s="1"/>
    </row>
    <row r="78" spans="1:15" ht="21.75" customHeight="1">
      <c r="A78" s="18"/>
      <c r="B78" s="1"/>
      <c r="C78" s="1"/>
      <c r="D78" s="1" t="s">
        <v>87</v>
      </c>
      <c r="E78" s="1"/>
      <c r="F78" s="1"/>
      <c r="G78" s="1"/>
      <c r="H78" s="1"/>
      <c r="I78" s="1"/>
      <c r="J78" s="38"/>
      <c r="K78" s="38"/>
      <c r="L78" s="38"/>
      <c r="M78" s="38"/>
      <c r="N78" s="17"/>
      <c r="O78" s="1"/>
    </row>
    <row r="79" spans="1:15" ht="21.75" customHeight="1">
      <c r="A79" s="18"/>
      <c r="B79" s="1"/>
      <c r="C79" s="1"/>
      <c r="D79" s="30" t="s">
        <v>89</v>
      </c>
      <c r="E79" s="1"/>
      <c r="F79" s="1"/>
      <c r="G79" s="1"/>
      <c r="H79" s="41" t="s">
        <v>97</v>
      </c>
      <c r="I79" s="1" t="s">
        <v>98</v>
      </c>
      <c r="J79" s="38"/>
      <c r="K79" s="38"/>
      <c r="L79" s="38"/>
      <c r="M79" s="38"/>
      <c r="N79" s="17"/>
      <c r="O79" s="1"/>
    </row>
    <row r="80" spans="1:15" ht="21.75" customHeight="1">
      <c r="A80" s="18"/>
      <c r="B80" s="1"/>
      <c r="C80" s="1"/>
      <c r="D80" s="30" t="s">
        <v>90</v>
      </c>
      <c r="E80" s="1"/>
      <c r="F80" s="1"/>
      <c r="G80" s="1"/>
      <c r="H80" s="1"/>
      <c r="I80" s="1"/>
      <c r="J80" s="38"/>
      <c r="K80" s="38"/>
      <c r="L80" s="38"/>
      <c r="M80" s="38"/>
      <c r="N80" s="17"/>
      <c r="O80" s="1"/>
    </row>
    <row r="81" spans="1:15" ht="21.75" customHeight="1">
      <c r="A81" s="18"/>
      <c r="B81" s="1"/>
      <c r="C81" s="1"/>
      <c r="D81" s="1" t="s">
        <v>88</v>
      </c>
      <c r="E81" s="1"/>
      <c r="F81" s="1"/>
      <c r="G81" s="1"/>
      <c r="H81" s="1"/>
      <c r="I81" s="1"/>
      <c r="J81" s="38"/>
      <c r="K81" s="38"/>
      <c r="L81" s="38"/>
      <c r="M81" s="38"/>
      <c r="N81" s="17"/>
      <c r="O81" s="1"/>
    </row>
    <row r="82" spans="1:15" ht="21.75" customHeight="1">
      <c r="A82" s="18"/>
      <c r="B82" s="1"/>
      <c r="C82" s="1"/>
      <c r="D82" s="30" t="s">
        <v>91</v>
      </c>
      <c r="E82" s="1"/>
      <c r="F82" s="1"/>
      <c r="G82" s="1"/>
      <c r="H82" s="41" t="s">
        <v>92</v>
      </c>
      <c r="I82" s="1" t="s">
        <v>93</v>
      </c>
      <c r="J82" s="38"/>
      <c r="K82" s="38"/>
      <c r="L82" s="38"/>
      <c r="M82" s="38"/>
      <c r="N82" s="17"/>
      <c r="O82" s="1"/>
    </row>
    <row r="83" spans="1:15" ht="21.75" customHeight="1">
      <c r="A83" s="18"/>
      <c r="B83" s="1"/>
      <c r="C83" s="1"/>
      <c r="D83" s="30" t="s">
        <v>100</v>
      </c>
      <c r="E83" s="1"/>
      <c r="F83" s="1"/>
      <c r="G83" s="1"/>
      <c r="H83" s="41"/>
      <c r="I83" s="1"/>
      <c r="J83" s="38"/>
      <c r="K83" s="38"/>
      <c r="L83" s="38"/>
      <c r="M83" s="38"/>
      <c r="N83" s="17"/>
      <c r="O83" s="1"/>
    </row>
    <row r="84" spans="1:15" ht="21.75" customHeight="1">
      <c r="A84" s="18"/>
      <c r="B84" s="1" t="s">
        <v>80</v>
      </c>
      <c r="C84" s="1"/>
      <c r="D84" s="1"/>
      <c r="E84" s="1">
        <v>4</v>
      </c>
      <c r="F84" s="1" t="s">
        <v>84</v>
      </c>
      <c r="G84" s="1"/>
      <c r="H84" s="1"/>
      <c r="I84" s="1"/>
      <c r="J84" s="39"/>
      <c r="K84" s="39"/>
      <c r="L84" s="39"/>
      <c r="M84" s="39"/>
      <c r="N84" s="17">
        <v>160000</v>
      </c>
      <c r="O84" s="1" t="s">
        <v>5</v>
      </c>
    </row>
    <row r="85" spans="1:15" ht="21.75" customHeight="1">
      <c r="A85" s="18"/>
      <c r="B85" s="1"/>
      <c r="C85" s="1"/>
      <c r="D85" s="1" t="s">
        <v>94</v>
      </c>
      <c r="E85" s="1"/>
      <c r="F85" s="1" t="s">
        <v>95</v>
      </c>
      <c r="G85" s="1"/>
      <c r="H85" s="1"/>
      <c r="I85" s="1"/>
      <c r="J85" s="39"/>
      <c r="K85" s="39"/>
      <c r="L85" s="39"/>
      <c r="M85" s="39"/>
      <c r="N85" s="17"/>
      <c r="O85" s="1"/>
    </row>
    <row r="86" spans="1:15" ht="21.75" customHeight="1">
      <c r="A86" s="18"/>
      <c r="B86" s="1"/>
      <c r="C86" s="1"/>
      <c r="D86" s="1" t="s">
        <v>99</v>
      </c>
      <c r="E86" s="1"/>
      <c r="F86" s="1" t="s">
        <v>95</v>
      </c>
      <c r="G86" s="1"/>
      <c r="H86" s="1"/>
      <c r="I86" s="1"/>
      <c r="J86" s="39"/>
      <c r="K86" s="39"/>
      <c r="L86" s="39"/>
      <c r="M86" s="39"/>
      <c r="N86" s="17"/>
      <c r="O86" s="1"/>
    </row>
    <row r="87" spans="1:15" ht="21.75" customHeight="1">
      <c r="A87" s="18"/>
      <c r="B87" s="1" t="s">
        <v>81</v>
      </c>
      <c r="C87" s="1"/>
      <c r="D87" s="1"/>
      <c r="E87" s="1">
        <v>2</v>
      </c>
      <c r="F87" s="1" t="s">
        <v>84</v>
      </c>
      <c r="G87" s="1"/>
      <c r="H87" s="1"/>
      <c r="I87" s="1"/>
      <c r="J87" s="39"/>
      <c r="K87" s="39"/>
      <c r="L87" s="39"/>
      <c r="M87" s="39"/>
      <c r="N87" s="17">
        <v>300000</v>
      </c>
      <c r="O87" s="1" t="s">
        <v>5</v>
      </c>
    </row>
    <row r="88" spans="1:15" ht="21.75" customHeight="1">
      <c r="A88" s="18"/>
      <c r="B88" s="1" t="s">
        <v>82</v>
      </c>
      <c r="C88" s="1"/>
      <c r="D88" s="1"/>
      <c r="E88" s="4">
        <v>5</v>
      </c>
      <c r="F88" s="1" t="s">
        <v>84</v>
      </c>
      <c r="G88" s="1"/>
      <c r="H88" s="1"/>
      <c r="I88" s="1"/>
      <c r="J88" s="1"/>
      <c r="K88" s="1"/>
      <c r="L88" s="1"/>
      <c r="M88" s="1"/>
      <c r="N88" s="17">
        <v>200000</v>
      </c>
      <c r="O88" s="1" t="s">
        <v>5</v>
      </c>
    </row>
    <row r="89" spans="1:15" ht="21.75" customHeight="1">
      <c r="A89" s="18"/>
      <c r="B89" s="1" t="s">
        <v>58</v>
      </c>
      <c r="C89" s="1"/>
      <c r="D89" s="1"/>
      <c r="E89" s="1">
        <v>1</v>
      </c>
      <c r="F89" s="1" t="s">
        <v>84</v>
      </c>
      <c r="G89" s="1"/>
      <c r="H89" s="1"/>
      <c r="I89" s="1"/>
      <c r="J89" s="1"/>
      <c r="K89" s="1"/>
      <c r="L89" s="1"/>
      <c r="M89" s="1"/>
      <c r="N89" s="17">
        <v>1000000</v>
      </c>
      <c r="O89" s="1" t="s">
        <v>5</v>
      </c>
    </row>
    <row r="90" spans="1:15" ht="21.75" customHeight="1">
      <c r="A90" s="18"/>
      <c r="B90" s="1" t="s">
        <v>59</v>
      </c>
      <c r="C90" s="1"/>
      <c r="D90" s="1"/>
      <c r="E90" s="1">
        <v>1</v>
      </c>
      <c r="F90" s="1" t="s">
        <v>84</v>
      </c>
      <c r="G90" s="1"/>
      <c r="H90" s="1"/>
      <c r="I90" s="1"/>
      <c r="J90" s="1"/>
      <c r="K90" s="1"/>
      <c r="L90" s="1"/>
      <c r="M90" s="1"/>
      <c r="N90" s="17">
        <v>100000</v>
      </c>
      <c r="O90" s="1" t="s">
        <v>5</v>
      </c>
    </row>
    <row r="91" spans="1:15" ht="21.75" customHeight="1">
      <c r="A91" s="4"/>
      <c r="B91" s="18" t="s">
        <v>104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7">
        <v>200000</v>
      </c>
      <c r="O91" s="1" t="s">
        <v>5</v>
      </c>
    </row>
    <row r="92" spans="1:15" ht="21.75" customHeight="1">
      <c r="A92" s="18"/>
      <c r="B92" s="1" t="s">
        <v>83</v>
      </c>
      <c r="C92" s="1"/>
      <c r="D92" s="1"/>
      <c r="E92" s="1">
        <v>5</v>
      </c>
      <c r="F92" s="1" t="s">
        <v>84</v>
      </c>
      <c r="G92" s="1"/>
      <c r="H92" s="1"/>
      <c r="I92" s="1"/>
      <c r="J92" s="1"/>
      <c r="K92" s="1"/>
      <c r="L92" s="1"/>
      <c r="M92" s="1"/>
      <c r="N92" s="37">
        <v>1250000</v>
      </c>
      <c r="O92" s="1" t="s">
        <v>5</v>
      </c>
    </row>
    <row r="93" spans="1:15" ht="21.75" customHeight="1">
      <c r="A93" s="18"/>
      <c r="B93" s="1"/>
      <c r="C93" s="1"/>
      <c r="D93" s="1" t="s">
        <v>103</v>
      </c>
      <c r="E93" s="1"/>
      <c r="F93" s="1"/>
      <c r="G93" s="1"/>
      <c r="H93" s="1"/>
      <c r="I93" s="1"/>
      <c r="J93" s="1"/>
      <c r="K93" s="1"/>
      <c r="L93" s="1"/>
      <c r="M93" s="1"/>
      <c r="N93" s="37"/>
      <c r="O93" s="1"/>
    </row>
    <row r="94" spans="1:15" ht="21.75" customHeight="1">
      <c r="A94" s="18"/>
      <c r="B94" s="1" t="s">
        <v>105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>
        <v>700000</v>
      </c>
      <c r="O94" s="1" t="s">
        <v>5</v>
      </c>
    </row>
    <row r="95" spans="1:15" ht="21.75" customHeight="1">
      <c r="A95" s="18"/>
      <c r="B95" s="1" t="s">
        <v>106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>
        <v>70000</v>
      </c>
      <c r="O95" s="1" t="s">
        <v>5</v>
      </c>
    </row>
    <row r="96" spans="13:15" ht="21.75" customHeight="1">
      <c r="M96" s="30" t="s">
        <v>35</v>
      </c>
      <c r="N96" s="34">
        <f>SUM(N75:N95)</f>
        <v>6330000</v>
      </c>
      <c r="O96" s="30" t="s">
        <v>5</v>
      </c>
    </row>
    <row r="97" ht="21.75" customHeight="1">
      <c r="N97" s="27"/>
    </row>
    <row r="98" ht="21.75" customHeight="1" thickBot="1"/>
    <row r="99" spans="1:15" ht="24.75" customHeight="1" thickBot="1">
      <c r="A99" s="23" t="s">
        <v>61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6"/>
    </row>
    <row r="100" ht="21.75" customHeight="1"/>
    <row r="101" spans="2:15" ht="21.75" customHeight="1">
      <c r="B101" s="1" t="s">
        <v>62</v>
      </c>
      <c r="C101" s="1"/>
      <c r="D101" s="1"/>
      <c r="E101" s="1"/>
      <c r="F101" s="1"/>
      <c r="G101" s="1"/>
      <c r="H101" s="2"/>
      <c r="I101" s="1"/>
      <c r="J101" s="1"/>
      <c r="K101" s="1"/>
      <c r="L101" s="1"/>
      <c r="M101" s="1"/>
      <c r="N101" s="2">
        <v>1000000</v>
      </c>
      <c r="O101" s="1" t="s">
        <v>5</v>
      </c>
    </row>
    <row r="102" spans="13:15" ht="21.75" customHeight="1">
      <c r="M102" s="30" t="s">
        <v>35</v>
      </c>
      <c r="N102" s="34">
        <f>SUM(N101:N101)</f>
        <v>1000000</v>
      </c>
      <c r="O102" s="30" t="s">
        <v>5</v>
      </c>
    </row>
    <row r="103" ht="21.75" customHeight="1"/>
    <row r="104" ht="21.75" customHeight="1"/>
    <row r="105" ht="21.75" customHeight="1"/>
    <row r="106" ht="21.75" customHeight="1"/>
  </sheetData>
  <sheetProtection/>
  <mergeCells count="2">
    <mergeCell ref="J5:M5"/>
    <mergeCell ref="A1:O3"/>
  </mergeCells>
  <printOptions/>
  <pageMargins left="0.31496062992125984" right="0.31496062992125984" top="0.5511811023622047" bottom="0.5511811023622047" header="0.31496062992125984" footer="0.31496062992125984"/>
  <pageSetup fitToHeight="0" fitToWidth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I44" sqref="I44"/>
    </sheetView>
  </sheetViews>
  <sheetFormatPr defaultColWidth="9.140625" defaultRowHeight="15"/>
  <sheetData>
    <row r="1" ht="15">
      <c r="A1" t="s">
        <v>45</v>
      </c>
    </row>
    <row r="3" ht="15">
      <c r="B3" t="s">
        <v>46</v>
      </c>
    </row>
    <row r="4" ht="15">
      <c r="B4" t="s">
        <v>47</v>
      </c>
    </row>
    <row r="5" spans="2:5" ht="15">
      <c r="B5" t="s">
        <v>52</v>
      </c>
      <c r="E5" t="s">
        <v>53</v>
      </c>
    </row>
    <row r="6" ht="15">
      <c r="B6" t="s">
        <v>56</v>
      </c>
    </row>
    <row r="23" ht="15">
      <c r="A23" t="s">
        <v>48</v>
      </c>
    </row>
    <row r="24" ht="15">
      <c r="B24" t="s">
        <v>49</v>
      </c>
    </row>
    <row r="25" ht="15">
      <c r="B25" t="s">
        <v>56</v>
      </c>
    </row>
    <row r="38" ht="15">
      <c r="A38" t="s">
        <v>50</v>
      </c>
    </row>
    <row r="39" ht="15">
      <c r="B39" t="s">
        <v>51</v>
      </c>
    </row>
    <row r="40" ht="15">
      <c r="B40" t="s">
        <v>47</v>
      </c>
    </row>
    <row r="41" ht="15">
      <c r="B41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Mszalka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Kerekes Konrád</dc:creator>
  <cp:keywords/>
  <dc:description/>
  <cp:lastModifiedBy>Kerekes Konrád</cp:lastModifiedBy>
  <cp:lastPrinted>2018-01-10T06:40:34Z</cp:lastPrinted>
  <dcterms:created xsi:type="dcterms:W3CDTF">2009-01-12T09:13:12Z</dcterms:created>
  <dcterms:modified xsi:type="dcterms:W3CDTF">2018-02-13T12:05:06Z</dcterms:modified>
  <cp:category/>
  <cp:version/>
  <cp:contentType/>
  <cp:contentStatus/>
</cp:coreProperties>
</file>